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showHorizontalScroll="0" showVerticalScroll="0" xWindow="240" yWindow="105" windowWidth="17115" windowHeight="12495" autoFilterDateGrouping="0"/>
  </bookViews>
  <sheets>
    <sheet name="実績推移" sheetId="4" r:id="rId1"/>
  </sheets>
  <calcPr calcId="125725" refMode="R1C1"/>
</workbook>
</file>

<file path=xl/calcChain.xml><?xml version="1.0" encoding="utf-8"?>
<calcChain xmlns="http://schemas.openxmlformats.org/spreadsheetml/2006/main">
  <c r="I26" i="4"/>
  <c r="G25"/>
  <c r="G24"/>
  <c r="G23"/>
  <c r="G22"/>
  <c r="E22" s="1"/>
  <c r="G21"/>
  <c r="G20"/>
  <c r="G19"/>
  <c r="G18"/>
  <c r="G17"/>
  <c r="G16"/>
  <c r="S14"/>
  <c r="R14"/>
  <c r="Q14"/>
  <c r="P14"/>
  <c r="O14"/>
  <c r="N14"/>
  <c r="M14"/>
  <c r="L14"/>
  <c r="K14"/>
  <c r="J14"/>
  <c r="I14"/>
  <c r="E25"/>
  <c r="E24"/>
  <c r="E23"/>
  <c r="H14"/>
  <c r="G13"/>
  <c r="E13" s="1"/>
  <c r="G12"/>
  <c r="E12" s="1"/>
  <c r="G11"/>
  <c r="E11" s="1"/>
  <c r="G10"/>
  <c r="E10" s="1"/>
  <c r="G9"/>
  <c r="G8"/>
  <c r="E8" s="1"/>
  <c r="G7"/>
  <c r="G6"/>
  <c r="G5"/>
  <c r="E5" s="1"/>
  <c r="G4"/>
  <c r="F14"/>
  <c r="F26"/>
  <c r="E20"/>
  <c r="E19"/>
  <c r="E16"/>
  <c r="E7"/>
  <c r="E21"/>
  <c r="E18"/>
  <c r="E17"/>
  <c r="E9"/>
  <c r="E4"/>
  <c r="S26"/>
  <c r="S27" s="1"/>
  <c r="R26"/>
  <c r="Q26"/>
  <c r="P26"/>
  <c r="O26"/>
  <c r="N26"/>
  <c r="M26"/>
  <c r="L26"/>
  <c r="K26"/>
  <c r="J26"/>
  <c r="H26"/>
  <c r="H29" s="1"/>
  <c r="F27" l="1"/>
  <c r="I29"/>
  <c r="J29" s="1"/>
  <c r="K29" s="1"/>
  <c r="L29" s="1"/>
  <c r="M29" s="1"/>
  <c r="N29" s="1"/>
  <c r="O29" s="1"/>
  <c r="P29" s="1"/>
  <c r="Q29" s="1"/>
  <c r="R29" s="1"/>
  <c r="S29" s="1"/>
  <c r="G14"/>
  <c r="E6"/>
  <c r="E14" s="1"/>
  <c r="D11" s="1"/>
  <c r="G26"/>
  <c r="E26" s="1"/>
  <c r="R27"/>
  <c r="D17" l="1"/>
  <c r="D23"/>
  <c r="D24"/>
  <c r="D25"/>
  <c r="D13"/>
  <c r="D12"/>
  <c r="Q27"/>
  <c r="D19"/>
  <c r="D21"/>
  <c r="D16"/>
  <c r="D22"/>
  <c r="D20"/>
  <c r="D18"/>
  <c r="P27" l="1"/>
  <c r="O27" l="1"/>
  <c r="N27" l="1"/>
  <c r="M27" l="1"/>
  <c r="L27" l="1"/>
  <c r="K27" l="1"/>
  <c r="J27" l="1"/>
  <c r="I27" l="1"/>
  <c r="H27" l="1"/>
  <c r="H30" s="1"/>
  <c r="I30" s="1"/>
  <c r="J30" s="1"/>
  <c r="K30" s="1"/>
  <c r="L30" s="1"/>
  <c r="M30" s="1"/>
  <c r="N30" s="1"/>
  <c r="O30" s="1"/>
  <c r="P30" s="1"/>
  <c r="Q30" s="1"/>
  <c r="R30" s="1"/>
  <c r="S30" s="1"/>
  <c r="H28"/>
  <c r="I28" s="1"/>
  <c r="J28" s="1"/>
  <c r="K28" s="1"/>
  <c r="L28" s="1"/>
  <c r="M28" s="1"/>
  <c r="N28" s="1"/>
  <c r="O28" s="1"/>
  <c r="P28" s="1"/>
  <c r="Q28" s="1"/>
  <c r="R28" s="1"/>
  <c r="S28" s="1"/>
  <c r="G27" l="1"/>
  <c r="E27" l="1"/>
  <c r="D9"/>
  <c r="D6"/>
  <c r="D5"/>
  <c r="D8"/>
  <c r="D4"/>
  <c r="D7"/>
  <c r="D10"/>
</calcChain>
</file>

<file path=xl/sharedStrings.xml><?xml version="1.0" encoding="utf-8"?>
<sst xmlns="http://schemas.openxmlformats.org/spreadsheetml/2006/main" count="47" uniqueCount="47">
  <si>
    <t>8月</t>
  </si>
  <si>
    <t>9月</t>
  </si>
  <si>
    <t>合計</t>
    <rPh sb="0" eb="2">
      <t>ゴウケイ</t>
    </rPh>
    <phoneticPr fontId="1"/>
  </si>
  <si>
    <t>11月</t>
  </si>
  <si>
    <t>12月</t>
  </si>
  <si>
    <t>3月</t>
  </si>
  <si>
    <t>割合(%)</t>
    <rPh sb="0" eb="2">
      <t>ワリアイ</t>
    </rPh>
    <phoneticPr fontId="1"/>
  </si>
  <si>
    <t>1月</t>
    <rPh sb="1" eb="2">
      <t>ツキ</t>
    </rPh>
    <phoneticPr fontId="1"/>
  </si>
  <si>
    <t>2月</t>
    <rPh sb="1" eb="2">
      <t>ツキ</t>
    </rPh>
    <phoneticPr fontId="1"/>
  </si>
  <si>
    <t>4月</t>
  </si>
  <si>
    <t>5月</t>
  </si>
  <si>
    <t>6月</t>
  </si>
  <si>
    <t>7月</t>
  </si>
  <si>
    <t>10月</t>
  </si>
  <si>
    <t>No</t>
    <phoneticPr fontId="1"/>
  </si>
  <si>
    <t>前年計</t>
    <rPh sb="0" eb="2">
      <t>ゼンネン</t>
    </rPh>
    <rPh sb="2" eb="3">
      <t>ケイ</t>
    </rPh>
    <phoneticPr fontId="1"/>
  </si>
  <si>
    <t>総計</t>
    <rPh sb="0" eb="2">
      <t>ソウケイ</t>
    </rPh>
    <phoneticPr fontId="1"/>
  </si>
  <si>
    <t>H23年</t>
    <rPh sb="3" eb="4">
      <t>ネン</t>
    </rPh>
    <phoneticPr fontId="1"/>
  </si>
  <si>
    <t>項目1</t>
    <rPh sb="0" eb="2">
      <t>コウモク</t>
    </rPh>
    <phoneticPr fontId="1"/>
  </si>
  <si>
    <t>項目2</t>
    <rPh sb="0" eb="2">
      <t>コウモク</t>
    </rPh>
    <phoneticPr fontId="1"/>
  </si>
  <si>
    <t>項目3</t>
    <rPh sb="0" eb="2">
      <t>コウモク</t>
    </rPh>
    <phoneticPr fontId="1"/>
  </si>
  <si>
    <t>項目4</t>
    <rPh sb="0" eb="2">
      <t>コウモク</t>
    </rPh>
    <phoneticPr fontId="1"/>
  </si>
  <si>
    <t>項目5</t>
    <rPh sb="0" eb="2">
      <t>コウモク</t>
    </rPh>
    <phoneticPr fontId="1"/>
  </si>
  <si>
    <t>項目6</t>
    <rPh sb="0" eb="2">
      <t>コウモク</t>
    </rPh>
    <phoneticPr fontId="1"/>
  </si>
  <si>
    <t>項目7</t>
    <rPh sb="0" eb="2">
      <t>コウモク</t>
    </rPh>
    <phoneticPr fontId="1"/>
  </si>
  <si>
    <t>項目101</t>
    <rPh sb="0" eb="2">
      <t>コウモク</t>
    </rPh>
    <phoneticPr fontId="1"/>
  </si>
  <si>
    <t>項目102</t>
    <rPh sb="0" eb="2">
      <t>コウモク</t>
    </rPh>
    <phoneticPr fontId="1"/>
  </si>
  <si>
    <t>項目103</t>
    <rPh sb="0" eb="2">
      <t>コウモク</t>
    </rPh>
    <phoneticPr fontId="1"/>
  </si>
  <si>
    <t>項目104</t>
    <rPh sb="0" eb="2">
      <t>コウモク</t>
    </rPh>
    <phoneticPr fontId="1"/>
  </si>
  <si>
    <t>項目105</t>
    <rPh sb="0" eb="2">
      <t>コウモク</t>
    </rPh>
    <phoneticPr fontId="1"/>
  </si>
  <si>
    <t>項目106</t>
    <rPh sb="0" eb="2">
      <t>コウモク</t>
    </rPh>
    <phoneticPr fontId="1"/>
  </si>
  <si>
    <t>項目107</t>
    <rPh sb="0" eb="2">
      <t>コウモク</t>
    </rPh>
    <phoneticPr fontId="1"/>
  </si>
  <si>
    <t>項目108</t>
    <rPh sb="0" eb="2">
      <t>コウモク</t>
    </rPh>
    <phoneticPr fontId="1"/>
  </si>
  <si>
    <t>項目109</t>
    <rPh sb="0" eb="2">
      <t>コウモク</t>
    </rPh>
    <phoneticPr fontId="1"/>
  </si>
  <si>
    <t>項目110</t>
    <rPh sb="0" eb="2">
      <t>コウモク</t>
    </rPh>
    <phoneticPr fontId="1"/>
  </si>
  <si>
    <t>項目8</t>
    <rPh sb="0" eb="2">
      <t>コウモク</t>
    </rPh>
    <phoneticPr fontId="1"/>
  </si>
  <si>
    <t>項目9</t>
    <rPh sb="0" eb="2">
      <t>コウモク</t>
    </rPh>
    <phoneticPr fontId="1"/>
  </si>
  <si>
    <t>項目10</t>
    <rPh sb="0" eb="2">
      <t>コウモク</t>
    </rPh>
    <phoneticPr fontId="1"/>
  </si>
  <si>
    <t>小計(項目1-10)</t>
    <rPh sb="0" eb="2">
      <t>ショウケイ</t>
    </rPh>
    <rPh sb="3" eb="5">
      <t>コウモク</t>
    </rPh>
    <phoneticPr fontId="1"/>
  </si>
  <si>
    <t>商品販売</t>
    <rPh sb="0" eb="2">
      <t>ショウヒン</t>
    </rPh>
    <rPh sb="2" eb="4">
      <t>ハンバイ</t>
    </rPh>
    <phoneticPr fontId="1"/>
  </si>
  <si>
    <t>小計(項目101-110)</t>
    <rPh sb="0" eb="2">
      <t>ショウケイ</t>
    </rPh>
    <rPh sb="3" eb="5">
      <t>コウモク</t>
    </rPh>
    <phoneticPr fontId="1"/>
  </si>
  <si>
    <t>小計(項目1-10)累計</t>
    <rPh sb="0" eb="2">
      <t>コバカリ</t>
    </rPh>
    <rPh sb="3" eb="5">
      <t>コウモク</t>
    </rPh>
    <rPh sb="10" eb="12">
      <t>ルイケイ</t>
    </rPh>
    <phoneticPr fontId="1"/>
  </si>
  <si>
    <t>小計(項目101-110)累計</t>
    <rPh sb="0" eb="2">
      <t>コバカリ</t>
    </rPh>
    <rPh sb="3" eb="5">
      <t>コウモク</t>
    </rPh>
    <rPh sb="13" eb="15">
      <t>ルイケイ</t>
    </rPh>
    <phoneticPr fontId="1"/>
  </si>
  <si>
    <t>合計累計</t>
    <rPh sb="0" eb="2">
      <t>ゴウケイ</t>
    </rPh>
    <phoneticPr fontId="1"/>
  </si>
  <si>
    <t>商品等販売実績推移計</t>
    <rPh sb="0" eb="2">
      <t>ショウヒン</t>
    </rPh>
    <rPh sb="2" eb="3">
      <t>トウ</t>
    </rPh>
    <rPh sb="3" eb="5">
      <t>ハンバイ</t>
    </rPh>
    <rPh sb="5" eb="7">
      <t>ジッセキ</t>
    </rPh>
    <rPh sb="7" eb="9">
      <t>スイイ</t>
    </rPh>
    <rPh sb="9" eb="10">
      <t>ケイ</t>
    </rPh>
    <phoneticPr fontId="1"/>
  </si>
  <si>
    <t>の部分に販売実績等を入れます。</t>
    <rPh sb="1" eb="3">
      <t>ブブン</t>
    </rPh>
    <rPh sb="4" eb="6">
      <t>ハンバイ</t>
    </rPh>
    <rPh sb="6" eb="8">
      <t>ジッセキ</t>
    </rPh>
    <rPh sb="8" eb="9">
      <t>トウ</t>
    </rPh>
    <rPh sb="10" eb="11">
      <t>イ</t>
    </rPh>
    <phoneticPr fontId="1"/>
  </si>
  <si>
    <t>の部分に実際の項目に変更。</t>
    <rPh sb="1" eb="3">
      <t>ブブン</t>
    </rPh>
    <rPh sb="4" eb="6">
      <t>ジッサイ</t>
    </rPh>
    <rPh sb="7" eb="9">
      <t>コウモク</t>
    </rPh>
    <rPh sb="10" eb="12">
      <t>ヘンコウ</t>
    </rPh>
    <phoneticPr fontId="1"/>
  </si>
</sst>
</file>

<file path=xl/styles.xml><?xml version="1.0" encoding="utf-8"?>
<styleSheet xmlns="http://schemas.openxmlformats.org/spreadsheetml/2006/main">
  <numFmts count="1">
    <numFmt numFmtId="176" formatCode="0.0_ "/>
  </numFmts>
  <fonts count="7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CC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/>
      <right/>
      <top style="thin">
        <color indexed="64"/>
      </top>
      <bottom/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medium">
        <color rgb="FFFF0000"/>
      </bottom>
      <diagonal/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0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0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right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5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>
      <alignment vertical="center"/>
    </xf>
    <xf numFmtId="0" fontId="5" fillId="0" borderId="1" xfId="0" applyFont="1" applyBorder="1">
      <alignment vertical="center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>
      <alignment vertical="center"/>
    </xf>
    <xf numFmtId="0" fontId="0" fillId="5" borderId="1" xfId="0" applyFill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6" borderId="1" xfId="0" applyFill="1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176" fontId="0" fillId="0" borderId="4" xfId="0" applyNumberFormat="1" applyBorder="1" applyAlignment="1">
      <alignment vertical="center" wrapText="1"/>
    </xf>
    <xf numFmtId="0" fontId="4" fillId="4" borderId="5" xfId="0" applyFont="1" applyFill="1" applyBorder="1">
      <alignment vertical="center"/>
    </xf>
    <xf numFmtId="0" fontId="0" fillId="3" borderId="6" xfId="0" applyFill="1" applyBorder="1">
      <alignment vertical="center"/>
    </xf>
    <xf numFmtId="0" fontId="0" fillId="0" borderId="10" xfId="0" applyBorder="1">
      <alignment vertical="center"/>
    </xf>
    <xf numFmtId="0" fontId="0" fillId="5" borderId="6" xfId="0" applyFill="1" applyBorder="1">
      <alignment vertical="center"/>
    </xf>
    <xf numFmtId="0" fontId="0" fillId="0" borderId="3" xfId="0" applyBorder="1" applyAlignment="1">
      <alignment vertical="center" wrapText="1"/>
    </xf>
    <xf numFmtId="0" fontId="4" fillId="4" borderId="5" xfId="0" applyFont="1" applyFill="1" applyBorder="1" applyAlignment="1">
      <alignment horizontal="center" vertical="center"/>
    </xf>
    <xf numFmtId="0" fontId="0" fillId="3" borderId="6" xfId="0" applyFill="1" applyBorder="1" applyAlignment="1">
      <alignment horizontal="right" vertical="center"/>
    </xf>
    <xf numFmtId="0" fontId="0" fillId="6" borderId="11" xfId="0" applyFill="1" applyBorder="1" applyAlignment="1">
      <alignment horizontal="right" vertical="center"/>
    </xf>
    <xf numFmtId="0" fontId="0" fillId="6" borderId="12" xfId="0" applyFill="1" applyBorder="1" applyAlignment="1">
      <alignment horizontal="right" vertical="center"/>
    </xf>
    <xf numFmtId="0" fontId="0" fillId="6" borderId="13" xfId="0" applyFill="1" applyBorder="1" applyAlignment="1">
      <alignment horizontal="right" vertical="center"/>
    </xf>
    <xf numFmtId="0" fontId="0" fillId="6" borderId="14" xfId="0" applyFill="1" applyBorder="1" applyAlignment="1">
      <alignment horizontal="right" vertical="center"/>
    </xf>
    <xf numFmtId="0" fontId="0" fillId="6" borderId="15" xfId="0" applyFill="1" applyBorder="1" applyAlignment="1">
      <alignment horizontal="right" vertical="center"/>
    </xf>
    <xf numFmtId="0" fontId="0" fillId="6" borderId="16" xfId="0" applyFill="1" applyBorder="1" applyAlignment="1">
      <alignment horizontal="right" vertical="center"/>
    </xf>
    <xf numFmtId="0" fontId="0" fillId="6" borderId="17" xfId="0" applyFill="1" applyBorder="1" applyAlignment="1">
      <alignment horizontal="right" vertical="center"/>
    </xf>
    <xf numFmtId="0" fontId="0" fillId="6" borderId="18" xfId="0" applyFill="1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0" fontId="0" fillId="5" borderId="6" xfId="0" applyFill="1" applyBorder="1" applyAlignment="1">
      <alignment horizontal="right" vertical="center"/>
    </xf>
    <xf numFmtId="0" fontId="0" fillId="3" borderId="6" xfId="0" applyFill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38" fontId="5" fillId="0" borderId="1" xfId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7" borderId="7" xfId="0" applyFill="1" applyBorder="1" applyAlignment="1">
      <alignment horizontal="left" vertical="center"/>
    </xf>
    <xf numFmtId="0" fontId="0" fillId="7" borderId="8" xfId="0" applyFill="1" applyBorder="1" applyAlignment="1">
      <alignment horizontal="left" vertical="center"/>
    </xf>
    <xf numFmtId="0" fontId="0" fillId="7" borderId="9" xfId="0" applyFill="1" applyBorder="1" applyAlignment="1">
      <alignment horizontal="left" vertical="center"/>
    </xf>
    <xf numFmtId="0" fontId="0" fillId="7" borderId="1" xfId="0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99FFCC"/>
      <color rgb="FFFFFFCC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title>
      <c:layout>
        <c:manualLayout>
          <c:xMode val="edge"/>
          <c:yMode val="edge"/>
          <c:x val="0.42947819996020786"/>
          <c:y val="4.3478260869565223E-2"/>
        </c:manualLayout>
      </c:layout>
    </c:title>
    <c:plotArea>
      <c:layout/>
      <c:barChart>
        <c:barDir val="col"/>
        <c:grouping val="clustered"/>
        <c:ser>
          <c:idx val="0"/>
          <c:order val="0"/>
          <c:tx>
            <c:strRef>
              <c:f>実績推移!$E$3</c:f>
              <c:strCache>
                <c:ptCount val="1"/>
                <c:pt idx="0">
                  <c:v>総計</c:v>
                </c:pt>
              </c:strCache>
            </c:strRef>
          </c:tx>
          <c:cat>
            <c:strRef>
              <c:f>実績推移!$C$4:$C$27</c:f>
              <c:strCache>
                <c:ptCount val="24"/>
                <c:pt idx="0">
                  <c:v>項目1</c:v>
                </c:pt>
                <c:pt idx="1">
                  <c:v>項目2</c:v>
                </c:pt>
                <c:pt idx="2">
                  <c:v>項目3</c:v>
                </c:pt>
                <c:pt idx="3">
                  <c:v>項目4</c:v>
                </c:pt>
                <c:pt idx="4">
                  <c:v>項目5</c:v>
                </c:pt>
                <c:pt idx="5">
                  <c:v>項目6</c:v>
                </c:pt>
                <c:pt idx="6">
                  <c:v>項目7</c:v>
                </c:pt>
                <c:pt idx="7">
                  <c:v>項目8</c:v>
                </c:pt>
                <c:pt idx="8">
                  <c:v>項目9</c:v>
                </c:pt>
                <c:pt idx="9">
                  <c:v>項目10</c:v>
                </c:pt>
                <c:pt idx="10">
                  <c:v>小計(項目1-10)</c:v>
                </c:pt>
                <c:pt idx="12">
                  <c:v>項目101</c:v>
                </c:pt>
                <c:pt idx="13">
                  <c:v>項目102</c:v>
                </c:pt>
                <c:pt idx="14">
                  <c:v>項目103</c:v>
                </c:pt>
                <c:pt idx="15">
                  <c:v>項目104</c:v>
                </c:pt>
                <c:pt idx="16">
                  <c:v>項目105</c:v>
                </c:pt>
                <c:pt idx="17">
                  <c:v>項目106</c:v>
                </c:pt>
                <c:pt idx="18">
                  <c:v>項目107</c:v>
                </c:pt>
                <c:pt idx="19">
                  <c:v>項目108</c:v>
                </c:pt>
                <c:pt idx="20">
                  <c:v>項目109</c:v>
                </c:pt>
                <c:pt idx="21">
                  <c:v>項目110</c:v>
                </c:pt>
                <c:pt idx="22">
                  <c:v>小計(項目101-110)</c:v>
                </c:pt>
                <c:pt idx="23">
                  <c:v>合計</c:v>
                </c:pt>
              </c:strCache>
            </c:strRef>
          </c:cat>
          <c:val>
            <c:numRef>
              <c:f>実績推移!$E$4:$E$27</c:f>
              <c:numCache>
                <c:formatCode>General</c:formatCode>
                <c:ptCount val="24"/>
                <c:pt idx="0">
                  <c:v>71</c:v>
                </c:pt>
                <c:pt idx="1">
                  <c:v>713</c:v>
                </c:pt>
                <c:pt idx="2">
                  <c:v>33</c:v>
                </c:pt>
                <c:pt idx="3">
                  <c:v>81</c:v>
                </c:pt>
                <c:pt idx="4">
                  <c:v>53</c:v>
                </c:pt>
                <c:pt idx="5">
                  <c:v>55</c:v>
                </c:pt>
                <c:pt idx="6">
                  <c:v>88</c:v>
                </c:pt>
                <c:pt idx="7">
                  <c:v>152</c:v>
                </c:pt>
                <c:pt idx="8">
                  <c:v>465</c:v>
                </c:pt>
                <c:pt idx="9">
                  <c:v>92</c:v>
                </c:pt>
                <c:pt idx="10">
                  <c:v>1094</c:v>
                </c:pt>
                <c:pt idx="12">
                  <c:v>14</c:v>
                </c:pt>
                <c:pt idx="13">
                  <c:v>57</c:v>
                </c:pt>
                <c:pt idx="14">
                  <c:v>12</c:v>
                </c:pt>
                <c:pt idx="15">
                  <c:v>31</c:v>
                </c:pt>
                <c:pt idx="16">
                  <c:v>166</c:v>
                </c:pt>
                <c:pt idx="17">
                  <c:v>34</c:v>
                </c:pt>
                <c:pt idx="18">
                  <c:v>613</c:v>
                </c:pt>
                <c:pt idx="19">
                  <c:v>94</c:v>
                </c:pt>
                <c:pt idx="20">
                  <c:v>108</c:v>
                </c:pt>
                <c:pt idx="21">
                  <c:v>60</c:v>
                </c:pt>
                <c:pt idx="22">
                  <c:v>930</c:v>
                </c:pt>
                <c:pt idx="23">
                  <c:v>2024</c:v>
                </c:pt>
              </c:numCache>
            </c:numRef>
          </c:val>
        </c:ser>
        <c:axId val="76647424"/>
        <c:axId val="88257280"/>
      </c:barChart>
      <c:catAx>
        <c:axId val="76647424"/>
        <c:scaling>
          <c:orientation val="minMax"/>
        </c:scaling>
        <c:axPos val="b"/>
        <c:tickLblPos val="nextTo"/>
        <c:crossAx val="88257280"/>
        <c:crosses val="autoZero"/>
        <c:auto val="1"/>
        <c:lblAlgn val="ctr"/>
        <c:lblOffset val="100"/>
      </c:catAx>
      <c:valAx>
        <c:axId val="88257280"/>
        <c:scaling>
          <c:orientation val="minMax"/>
        </c:scaling>
        <c:axPos val="l"/>
        <c:majorGridlines/>
        <c:numFmt formatCode="General" sourceLinked="1"/>
        <c:tickLblPos val="nextTo"/>
        <c:crossAx val="7664742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>
        <c:manualLayout>
          <c:layoutTarget val="inner"/>
          <c:xMode val="edge"/>
          <c:yMode val="edge"/>
          <c:x val="3.0937916448883933E-2"/>
          <c:y val="8.9347030685915679E-2"/>
          <c:w val="0.27994817912323317"/>
          <c:h val="0.73883175645655697"/>
        </c:manualLayout>
      </c:layout>
      <c:pieChart>
        <c:varyColors val="1"/>
        <c:ser>
          <c:idx val="0"/>
          <c:order val="0"/>
          <c:dLbls>
            <c:showPercent val="1"/>
            <c:showLeaderLines val="1"/>
          </c:dLbls>
          <c:cat>
            <c:strRef>
              <c:f>実績推移!$C$4:$C$13</c:f>
              <c:strCache>
                <c:ptCount val="10"/>
                <c:pt idx="0">
                  <c:v>項目1</c:v>
                </c:pt>
                <c:pt idx="1">
                  <c:v>項目2</c:v>
                </c:pt>
                <c:pt idx="2">
                  <c:v>項目3</c:v>
                </c:pt>
                <c:pt idx="3">
                  <c:v>項目4</c:v>
                </c:pt>
                <c:pt idx="4">
                  <c:v>項目5</c:v>
                </c:pt>
                <c:pt idx="5">
                  <c:v>項目6</c:v>
                </c:pt>
                <c:pt idx="6">
                  <c:v>項目7</c:v>
                </c:pt>
                <c:pt idx="7">
                  <c:v>項目8</c:v>
                </c:pt>
                <c:pt idx="8">
                  <c:v>項目9</c:v>
                </c:pt>
                <c:pt idx="9">
                  <c:v>項目10</c:v>
                </c:pt>
              </c:strCache>
            </c:strRef>
          </c:cat>
          <c:val>
            <c:numRef>
              <c:f>実績推移!$D$4:$D$13</c:f>
              <c:numCache>
                <c:formatCode>0.0_ </c:formatCode>
                <c:ptCount val="10"/>
                <c:pt idx="0">
                  <c:v>6.4899451553930527</c:v>
                </c:pt>
                <c:pt idx="1">
                  <c:v>65.173674588665449</c:v>
                </c:pt>
                <c:pt idx="2">
                  <c:v>3.0164533820840953</c:v>
                </c:pt>
                <c:pt idx="3">
                  <c:v>7.4040219378427796</c:v>
                </c:pt>
                <c:pt idx="4">
                  <c:v>4.8446069469835464</c:v>
                </c:pt>
                <c:pt idx="5">
                  <c:v>5.0274223034734913</c:v>
                </c:pt>
                <c:pt idx="6">
                  <c:v>8.0438756855575875</c:v>
                </c:pt>
                <c:pt idx="7">
                  <c:v>13.893967093235831</c:v>
                </c:pt>
                <c:pt idx="8">
                  <c:v>42.504570383912252</c:v>
                </c:pt>
                <c:pt idx="9">
                  <c:v>8.4095063985374772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40860647282902957"/>
          <c:y val="2.4059407356047408E-2"/>
          <c:w val="0.57949445937796451"/>
          <c:h val="0.93740977685645455"/>
        </c:manualLayout>
      </c:layout>
      <c:txPr>
        <a:bodyPr/>
        <a:lstStyle/>
        <a:p>
          <a:pPr rtl="0">
            <a:defRPr/>
          </a:pPr>
          <a:endParaRPr lang="ja-JP"/>
        </a:p>
      </c:txPr>
    </c:legend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>
        <c:manualLayout>
          <c:layoutTarget val="inner"/>
          <c:xMode val="edge"/>
          <c:yMode val="edge"/>
          <c:x val="4.2490885137412324E-2"/>
          <c:y val="0.11637998288887923"/>
          <c:w val="0.29309884902519484"/>
          <c:h val="0.8323359580052494"/>
        </c:manualLayout>
      </c:layout>
      <c:pieChart>
        <c:varyColors val="1"/>
        <c:ser>
          <c:idx val="0"/>
          <c:order val="0"/>
          <c:dLbls>
            <c:showPercent val="1"/>
            <c:showLeaderLines val="1"/>
          </c:dLbls>
          <c:cat>
            <c:strRef>
              <c:f>実績推移!$C$16:$C$25</c:f>
              <c:strCache>
                <c:ptCount val="10"/>
                <c:pt idx="0">
                  <c:v>項目101</c:v>
                </c:pt>
                <c:pt idx="1">
                  <c:v>項目102</c:v>
                </c:pt>
                <c:pt idx="2">
                  <c:v>項目103</c:v>
                </c:pt>
                <c:pt idx="3">
                  <c:v>項目104</c:v>
                </c:pt>
                <c:pt idx="4">
                  <c:v>項目105</c:v>
                </c:pt>
                <c:pt idx="5">
                  <c:v>項目106</c:v>
                </c:pt>
                <c:pt idx="6">
                  <c:v>項目107</c:v>
                </c:pt>
                <c:pt idx="7">
                  <c:v>項目108</c:v>
                </c:pt>
                <c:pt idx="8">
                  <c:v>項目109</c:v>
                </c:pt>
                <c:pt idx="9">
                  <c:v>項目110</c:v>
                </c:pt>
              </c:strCache>
            </c:strRef>
          </c:cat>
          <c:val>
            <c:numRef>
              <c:f>実績推移!$D$16:$D$25</c:f>
              <c:numCache>
                <c:formatCode>0.0_ </c:formatCode>
                <c:ptCount val="10"/>
                <c:pt idx="0">
                  <c:v>1.5053763440860215</c:v>
                </c:pt>
                <c:pt idx="1">
                  <c:v>6.129032258064516</c:v>
                </c:pt>
                <c:pt idx="2">
                  <c:v>1.2903225806451613</c:v>
                </c:pt>
                <c:pt idx="3">
                  <c:v>3.3333333333333335</c:v>
                </c:pt>
                <c:pt idx="4">
                  <c:v>17.8494623655914</c:v>
                </c:pt>
                <c:pt idx="5">
                  <c:v>3.655913978494624</c:v>
                </c:pt>
                <c:pt idx="6">
                  <c:v>65.913978494623663</c:v>
                </c:pt>
                <c:pt idx="7">
                  <c:v>10.10752688172043</c:v>
                </c:pt>
                <c:pt idx="8">
                  <c:v>11.612903225806452</c:v>
                </c:pt>
                <c:pt idx="9">
                  <c:v>6.4516129032258061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43777035652644586"/>
          <c:y val="2.5085990125360304E-2"/>
          <c:w val="0.54666544113892379"/>
          <c:h val="0.77419456034131195"/>
        </c:manualLayout>
      </c:layout>
    </c:legend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>
        <c:manualLayout>
          <c:layoutTarget val="inner"/>
          <c:xMode val="edge"/>
          <c:yMode val="edge"/>
          <c:x val="4.7032242242085583E-2"/>
          <c:y val="6.770918341089717E-2"/>
          <c:w val="0.90988515103604051"/>
          <c:h val="0.61406971187425097"/>
        </c:manualLayout>
      </c:layout>
      <c:barChart>
        <c:barDir val="col"/>
        <c:grouping val="clustered"/>
        <c:ser>
          <c:idx val="0"/>
          <c:order val="0"/>
          <c:tx>
            <c:strRef>
              <c:f>実績推移!$C$14</c:f>
              <c:strCache>
                <c:ptCount val="1"/>
                <c:pt idx="0">
                  <c:v>小計(項目1-10)</c:v>
                </c:pt>
              </c:strCache>
            </c:strRef>
          </c:tx>
          <c:cat>
            <c:strRef>
              <c:f>実績推移!$H$3:$S$3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実績推移!$H$14:$S$14</c:f>
              <c:numCache>
                <c:formatCode>General</c:formatCode>
                <c:ptCount val="12"/>
                <c:pt idx="0">
                  <c:v>697</c:v>
                </c:pt>
                <c:pt idx="1">
                  <c:v>962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strRef>
              <c:f>実績推移!$C$26</c:f>
              <c:strCache>
                <c:ptCount val="1"/>
                <c:pt idx="0">
                  <c:v>小計(項目101-110)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</c:spPr>
          <c:cat>
            <c:strRef>
              <c:f>実績推移!$H$3:$S$3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実績推移!$H$26:$S$26</c:f>
              <c:numCache>
                <c:formatCode>General</c:formatCode>
                <c:ptCount val="12"/>
                <c:pt idx="0">
                  <c:v>505</c:v>
                </c:pt>
                <c:pt idx="1">
                  <c:v>241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2"/>
          <c:order val="2"/>
          <c:tx>
            <c:strRef>
              <c:f>実績推移!$C$27</c:f>
              <c:strCache>
                <c:ptCount val="1"/>
                <c:pt idx="0">
                  <c:v>合計</c:v>
                </c:pt>
              </c:strCache>
            </c:strRef>
          </c:tx>
          <c:cat>
            <c:strRef>
              <c:f>実績推移!$H$3:$S$3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実績推移!$H$27:$S$27</c:f>
              <c:numCache>
                <c:formatCode>General</c:formatCode>
                <c:ptCount val="12"/>
                <c:pt idx="0">
                  <c:v>1202</c:v>
                </c:pt>
                <c:pt idx="1">
                  <c:v>1203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axId val="89436160"/>
        <c:axId val="89437696"/>
      </c:barChart>
      <c:lineChart>
        <c:grouping val="standard"/>
        <c:ser>
          <c:idx val="4"/>
          <c:order val="3"/>
          <c:tx>
            <c:strRef>
              <c:f>実績推移!$C$28</c:f>
              <c:strCache>
                <c:ptCount val="1"/>
                <c:pt idx="0">
                  <c:v>小計(項目1-10)累計</c:v>
                </c:pt>
              </c:strCache>
            </c:strRef>
          </c:tx>
          <c:spPr>
            <a:ln w="15875"/>
          </c:spPr>
          <c:marker>
            <c:symbol val="square"/>
            <c:size val="3"/>
          </c:marker>
          <c:val>
            <c:numRef>
              <c:f>実績推移!$H$28:$S$28</c:f>
              <c:numCache>
                <c:formatCode>#,##0;[Red]\-#,##0</c:formatCode>
                <c:ptCount val="12"/>
                <c:pt idx="0">
                  <c:v>697</c:v>
                </c:pt>
                <c:pt idx="1">
                  <c:v>1659</c:v>
                </c:pt>
                <c:pt idx="2">
                  <c:v>1659</c:v>
                </c:pt>
                <c:pt idx="3">
                  <c:v>1659</c:v>
                </c:pt>
                <c:pt idx="4">
                  <c:v>1659</c:v>
                </c:pt>
                <c:pt idx="5">
                  <c:v>1659</c:v>
                </c:pt>
                <c:pt idx="6">
                  <c:v>1659</c:v>
                </c:pt>
                <c:pt idx="7">
                  <c:v>1659</c:v>
                </c:pt>
                <c:pt idx="8">
                  <c:v>1659</c:v>
                </c:pt>
                <c:pt idx="9">
                  <c:v>1659</c:v>
                </c:pt>
                <c:pt idx="10">
                  <c:v>1659</c:v>
                </c:pt>
                <c:pt idx="11">
                  <c:v>1659</c:v>
                </c:pt>
              </c:numCache>
            </c:numRef>
          </c:val>
        </c:ser>
        <c:ser>
          <c:idx val="5"/>
          <c:order val="4"/>
          <c:tx>
            <c:strRef>
              <c:f>実績推移!$C$29</c:f>
              <c:strCache>
                <c:ptCount val="1"/>
                <c:pt idx="0">
                  <c:v>小計(項目101-110)累計</c:v>
                </c:pt>
              </c:strCache>
            </c:strRef>
          </c:tx>
          <c:spPr>
            <a:ln w="15875"/>
          </c:spPr>
          <c:marker>
            <c:symbol val="triangle"/>
            <c:size val="5"/>
          </c:marker>
          <c:val>
            <c:numRef>
              <c:f>実績推移!$H$29:$S$29</c:f>
              <c:numCache>
                <c:formatCode>#,##0;[Red]\-#,##0</c:formatCode>
                <c:ptCount val="12"/>
                <c:pt idx="0">
                  <c:v>505</c:v>
                </c:pt>
                <c:pt idx="1">
                  <c:v>746</c:v>
                </c:pt>
                <c:pt idx="2">
                  <c:v>746</c:v>
                </c:pt>
                <c:pt idx="3">
                  <c:v>746</c:v>
                </c:pt>
                <c:pt idx="4">
                  <c:v>746</c:v>
                </c:pt>
                <c:pt idx="5">
                  <c:v>746</c:v>
                </c:pt>
                <c:pt idx="6">
                  <c:v>746</c:v>
                </c:pt>
                <c:pt idx="7">
                  <c:v>746</c:v>
                </c:pt>
                <c:pt idx="8">
                  <c:v>746</c:v>
                </c:pt>
                <c:pt idx="9">
                  <c:v>746</c:v>
                </c:pt>
                <c:pt idx="10">
                  <c:v>746</c:v>
                </c:pt>
                <c:pt idx="11">
                  <c:v>746</c:v>
                </c:pt>
              </c:numCache>
            </c:numRef>
          </c:val>
        </c:ser>
        <c:ser>
          <c:idx val="3"/>
          <c:order val="5"/>
          <c:tx>
            <c:strRef>
              <c:f>実績推移!$C$30</c:f>
              <c:strCache>
                <c:ptCount val="1"/>
                <c:pt idx="0">
                  <c:v>合計累計</c:v>
                </c:pt>
              </c:strCache>
            </c:strRef>
          </c:tx>
          <c:spPr>
            <a:ln w="15875">
              <a:solidFill>
                <a:srgbClr val="C0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C00000"/>
              </a:solidFill>
            </c:spPr>
          </c:marker>
          <c:dLbls>
            <c:showVal val="1"/>
          </c:dLbls>
          <c:val>
            <c:numRef>
              <c:f>実績推移!$H$30:$S$30</c:f>
              <c:numCache>
                <c:formatCode>#,##0;[Red]\-#,##0</c:formatCode>
                <c:ptCount val="12"/>
                <c:pt idx="0">
                  <c:v>1202</c:v>
                </c:pt>
                <c:pt idx="1">
                  <c:v>2405</c:v>
                </c:pt>
                <c:pt idx="2">
                  <c:v>2405</c:v>
                </c:pt>
                <c:pt idx="3">
                  <c:v>2405</c:v>
                </c:pt>
                <c:pt idx="4">
                  <c:v>2405</c:v>
                </c:pt>
                <c:pt idx="5">
                  <c:v>2405</c:v>
                </c:pt>
                <c:pt idx="6">
                  <c:v>2405</c:v>
                </c:pt>
                <c:pt idx="7">
                  <c:v>2405</c:v>
                </c:pt>
                <c:pt idx="8">
                  <c:v>2405</c:v>
                </c:pt>
                <c:pt idx="9">
                  <c:v>2405</c:v>
                </c:pt>
                <c:pt idx="10">
                  <c:v>2405</c:v>
                </c:pt>
                <c:pt idx="11">
                  <c:v>2405</c:v>
                </c:pt>
              </c:numCache>
            </c:numRef>
          </c:val>
        </c:ser>
        <c:marker val="1"/>
        <c:axId val="89453312"/>
        <c:axId val="89439232"/>
      </c:lineChart>
      <c:catAx>
        <c:axId val="89436160"/>
        <c:scaling>
          <c:orientation val="minMax"/>
        </c:scaling>
        <c:axPos val="b"/>
        <c:tickLblPos val="nextTo"/>
        <c:crossAx val="89437696"/>
        <c:crosses val="autoZero"/>
        <c:auto val="1"/>
        <c:lblAlgn val="ctr"/>
        <c:lblOffset val="100"/>
      </c:catAx>
      <c:valAx>
        <c:axId val="89437696"/>
        <c:scaling>
          <c:orientation val="minMax"/>
        </c:scaling>
        <c:axPos val="l"/>
        <c:majorGridlines/>
        <c:numFmt formatCode="General" sourceLinked="1"/>
        <c:tickLblPos val="nextTo"/>
        <c:crossAx val="89436160"/>
        <c:crosses val="autoZero"/>
        <c:crossBetween val="between"/>
      </c:valAx>
      <c:valAx>
        <c:axId val="89439232"/>
        <c:scaling>
          <c:orientation val="minMax"/>
        </c:scaling>
        <c:axPos val="r"/>
        <c:numFmt formatCode="#,##0;[Red]\-#,##0" sourceLinked="1"/>
        <c:tickLblPos val="nextTo"/>
        <c:crossAx val="89453312"/>
        <c:crosses val="max"/>
        <c:crossBetween val="between"/>
      </c:valAx>
      <c:catAx>
        <c:axId val="89453312"/>
        <c:scaling>
          <c:orientation val="minMax"/>
        </c:scaling>
        <c:delete val="1"/>
        <c:axPos val="b"/>
        <c:tickLblPos val="none"/>
        <c:crossAx val="89439232"/>
        <c:crosses val="autoZero"/>
        <c:auto val="1"/>
        <c:lblAlgn val="ctr"/>
        <c:lblOffset val="100"/>
      </c:catAx>
    </c:plotArea>
    <c:legend>
      <c:legendPos val="r"/>
      <c:layout>
        <c:manualLayout>
          <c:xMode val="edge"/>
          <c:yMode val="edge"/>
          <c:x val="4.3048376408217355E-2"/>
          <c:y val="0.84947733772084455"/>
          <c:w val="0.91586481113320084"/>
          <c:h val="8.0045880091760224E-2"/>
        </c:manualLayout>
      </c:layout>
      <c:spPr>
        <a:ln>
          <a:prstDash val="sysDash"/>
        </a:ln>
      </c:spPr>
    </c:legend>
    <c:plotVisOnly val="1"/>
    <c:dispBlanksAs val="gap"/>
  </c:chart>
  <c:printSettings>
    <c:headerFooter/>
    <c:pageMargins b="0.75000000000000122" l="0.70000000000000062" r="0.70000000000000062" t="0.75000000000000122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581025</xdr:colOff>
      <xdr:row>44</xdr:row>
      <xdr:rowOff>152400</xdr:rowOff>
    </xdr:from>
    <xdr:to>
      <xdr:col>19</xdr:col>
      <xdr:colOff>0</xdr:colOff>
      <xdr:row>58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33</xdr:row>
      <xdr:rowOff>0</xdr:rowOff>
    </xdr:from>
    <xdr:to>
      <xdr:col>5</xdr:col>
      <xdr:colOff>0</xdr:colOff>
      <xdr:row>44</xdr:row>
      <xdr:rowOff>28575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</xdr:colOff>
      <xdr:row>46</xdr:row>
      <xdr:rowOff>66675</xdr:rowOff>
    </xdr:from>
    <xdr:to>
      <xdr:col>4</xdr:col>
      <xdr:colOff>581026</xdr:colOff>
      <xdr:row>58</xdr:row>
      <xdr:rowOff>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9525</xdr:colOff>
      <xdr:row>31</xdr:row>
      <xdr:rowOff>38101</xdr:rowOff>
    </xdr:from>
    <xdr:to>
      <xdr:col>2</xdr:col>
      <xdr:colOff>1476375</xdr:colOff>
      <xdr:row>32</xdr:row>
      <xdr:rowOff>95250</xdr:rowOff>
    </xdr:to>
    <xdr:sp macro="" textlink="">
      <xdr:nvSpPr>
        <xdr:cNvPr id="5" name="フローチャート: 処理 4"/>
        <xdr:cNvSpPr/>
      </xdr:nvSpPr>
      <xdr:spPr>
        <a:xfrm>
          <a:off x="123825" y="5191126"/>
          <a:ext cx="1847850" cy="228599"/>
        </a:xfrm>
        <a:prstGeom prst="flowChartProcess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項目</a:t>
          </a:r>
          <a:r>
            <a:rPr kumimoji="1" lang="en-US" altLang="ja-JP" sz="1100">
              <a:solidFill>
                <a:sysClr val="windowText" lastClr="000000"/>
              </a:solidFill>
            </a:rPr>
            <a:t>1-10</a:t>
          </a:r>
          <a:r>
            <a:rPr kumimoji="1" lang="ja-JP" altLang="en-US" sz="1100">
              <a:solidFill>
                <a:sysClr val="windowText" lastClr="000000"/>
              </a:solidFill>
            </a:rPr>
            <a:t>の割合</a:t>
          </a:r>
        </a:p>
      </xdr:txBody>
    </xdr:sp>
    <xdr:clientData/>
  </xdr:twoCellAnchor>
  <xdr:twoCellAnchor>
    <xdr:from>
      <xdr:col>1</xdr:col>
      <xdr:colOff>9525</xdr:colOff>
      <xdr:row>44</xdr:row>
      <xdr:rowOff>142875</xdr:rowOff>
    </xdr:from>
    <xdr:to>
      <xdr:col>2</xdr:col>
      <xdr:colOff>1476375</xdr:colOff>
      <xdr:row>46</xdr:row>
      <xdr:rowOff>28574</xdr:rowOff>
    </xdr:to>
    <xdr:sp macro="" textlink="">
      <xdr:nvSpPr>
        <xdr:cNvPr id="6" name="フローチャート: 処理 5"/>
        <xdr:cNvSpPr/>
      </xdr:nvSpPr>
      <xdr:spPr>
        <a:xfrm>
          <a:off x="123825" y="7524750"/>
          <a:ext cx="1847850" cy="228599"/>
        </a:xfrm>
        <a:prstGeom prst="flowChartProcess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ja-JP" sz="110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項目</a:t>
          </a:r>
          <a:r>
            <a:rPr kumimoji="1" lang="en-US" altLang="ja-JP" sz="110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101-110</a:t>
          </a:r>
          <a:r>
            <a:rPr kumimoji="1" lang="ja-JP" altLang="en-US" sz="1100">
              <a:solidFill>
                <a:sysClr val="windowText" lastClr="000000"/>
              </a:solidFill>
            </a:rPr>
            <a:t>の割合</a:t>
          </a:r>
        </a:p>
      </xdr:txBody>
    </xdr:sp>
    <xdr:clientData/>
  </xdr:twoCellAnchor>
  <xdr:twoCellAnchor>
    <xdr:from>
      <xdr:col>7</xdr:col>
      <xdr:colOff>0</xdr:colOff>
      <xdr:row>31</xdr:row>
      <xdr:rowOff>47626</xdr:rowOff>
    </xdr:from>
    <xdr:to>
      <xdr:col>10</xdr:col>
      <xdr:colOff>676275</xdr:colOff>
      <xdr:row>32</xdr:row>
      <xdr:rowOff>85726</xdr:rowOff>
    </xdr:to>
    <xdr:sp macro="" textlink="">
      <xdr:nvSpPr>
        <xdr:cNvPr id="7" name="フローチャート: 処理 6"/>
        <xdr:cNvSpPr/>
      </xdr:nvSpPr>
      <xdr:spPr>
        <a:xfrm>
          <a:off x="4829175" y="5200651"/>
          <a:ext cx="3076575" cy="209550"/>
        </a:xfrm>
        <a:prstGeom prst="flowChartProcess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月毎の推移及び販売状況</a:t>
          </a:r>
        </a:p>
      </xdr:txBody>
    </xdr:sp>
    <xdr:clientData/>
  </xdr:twoCellAnchor>
  <xdr:twoCellAnchor>
    <xdr:from>
      <xdr:col>4</xdr:col>
      <xdr:colOff>581025</xdr:colOff>
      <xdr:row>33</xdr:row>
      <xdr:rowOff>1</xdr:rowOff>
    </xdr:from>
    <xdr:to>
      <xdr:col>19</xdr:col>
      <xdr:colOff>1</xdr:colOff>
      <xdr:row>44</xdr:row>
      <xdr:rowOff>161925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S31"/>
  <sheetViews>
    <sheetView showGridLines="0" showRowColHeaders="0" showZeros="0" tabSelected="1" zoomScaleNormal="100" workbookViewId="0">
      <selection activeCell="O4" sqref="O4"/>
    </sheetView>
  </sheetViews>
  <sheetFormatPr defaultRowHeight="13.5"/>
  <cols>
    <col min="1" max="1" width="1.5" customWidth="1"/>
    <col min="2" max="2" width="5" style="1" customWidth="1"/>
    <col min="3" max="3" width="41.625" customWidth="1"/>
    <col min="4" max="4" width="7.5" customWidth="1"/>
    <col min="5" max="5" width="7.75" customWidth="1"/>
    <col min="6" max="6" width="6.25" customWidth="1"/>
    <col min="7" max="7" width="7.75" customWidth="1"/>
    <col min="8" max="19" width="8.75" style="1" customWidth="1"/>
  </cols>
  <sheetData>
    <row r="1" spans="1:19" ht="24">
      <c r="A1" s="7" t="s">
        <v>44</v>
      </c>
      <c r="H1" s="57"/>
      <c r="I1" s="53" t="s">
        <v>46</v>
      </c>
      <c r="L1" s="26"/>
      <c r="M1" s="53" t="s">
        <v>45</v>
      </c>
    </row>
    <row r="2" spans="1:19" ht="6" customHeight="1"/>
    <row r="3" spans="1:19" ht="14.25" thickBot="1">
      <c r="B3" s="15" t="s">
        <v>14</v>
      </c>
      <c r="C3" s="29" t="s">
        <v>39</v>
      </c>
      <c r="D3" s="15" t="s">
        <v>6</v>
      </c>
      <c r="E3" s="16" t="s">
        <v>16</v>
      </c>
      <c r="F3" s="29" t="s">
        <v>15</v>
      </c>
      <c r="G3" s="15" t="s">
        <v>17</v>
      </c>
      <c r="H3" s="34" t="s">
        <v>7</v>
      </c>
      <c r="I3" s="34" t="s">
        <v>8</v>
      </c>
      <c r="J3" s="34" t="s">
        <v>5</v>
      </c>
      <c r="K3" s="34" t="s">
        <v>9</v>
      </c>
      <c r="L3" s="34" t="s">
        <v>10</v>
      </c>
      <c r="M3" s="34" t="s">
        <v>11</v>
      </c>
      <c r="N3" s="34" t="s">
        <v>12</v>
      </c>
      <c r="O3" s="34" t="s">
        <v>0</v>
      </c>
      <c r="P3" s="34" t="s">
        <v>1</v>
      </c>
      <c r="Q3" s="34" t="s">
        <v>13</v>
      </c>
      <c r="R3" s="34" t="s">
        <v>3</v>
      </c>
      <c r="S3" s="34" t="s">
        <v>4</v>
      </c>
    </row>
    <row r="4" spans="1:19">
      <c r="B4" s="27">
        <v>1</v>
      </c>
      <c r="C4" s="54" t="s">
        <v>18</v>
      </c>
      <c r="D4" s="28">
        <f>E4/E14*100</f>
        <v>6.4899451553930527</v>
      </c>
      <c r="E4" s="33">
        <f>SUM(F4:G4)</f>
        <v>71</v>
      </c>
      <c r="F4" s="47">
        <v>4</v>
      </c>
      <c r="G4" s="25">
        <f>SUM(H4:S4)</f>
        <v>67</v>
      </c>
      <c r="H4" s="36">
        <v>22</v>
      </c>
      <c r="I4" s="37">
        <v>45</v>
      </c>
      <c r="J4" s="37"/>
      <c r="K4" s="37"/>
      <c r="L4" s="37"/>
      <c r="M4" s="37"/>
      <c r="N4" s="37"/>
      <c r="O4" s="37"/>
      <c r="P4" s="37"/>
      <c r="Q4" s="37"/>
      <c r="R4" s="37"/>
      <c r="S4" s="38"/>
    </row>
    <row r="5" spans="1:19">
      <c r="B5" s="27">
        <v>2</v>
      </c>
      <c r="C5" s="55" t="s">
        <v>19</v>
      </c>
      <c r="D5" s="28">
        <f>E5/E14*100</f>
        <v>65.173674588665449</v>
      </c>
      <c r="E5" s="33">
        <f t="shared" ref="E5:E10" si="0">SUM(F5:G5)</f>
        <v>713</v>
      </c>
      <c r="F5" s="48">
        <v>9</v>
      </c>
      <c r="G5" s="25">
        <f t="shared" ref="G5:G13" si="1">SUM(H5:S5)</f>
        <v>704</v>
      </c>
      <c r="H5" s="39">
        <v>15</v>
      </c>
      <c r="I5" s="26">
        <v>689</v>
      </c>
      <c r="J5" s="26"/>
      <c r="K5" s="26"/>
      <c r="L5" s="26"/>
      <c r="M5" s="26"/>
      <c r="N5" s="26"/>
      <c r="O5" s="26"/>
      <c r="P5" s="26"/>
      <c r="Q5" s="26"/>
      <c r="R5" s="26"/>
      <c r="S5" s="40"/>
    </row>
    <row r="6" spans="1:19">
      <c r="B6" s="27">
        <v>3</v>
      </c>
      <c r="C6" s="55" t="s">
        <v>20</v>
      </c>
      <c r="D6" s="28">
        <f>E6/E14*100</f>
        <v>3.0164533820840953</v>
      </c>
      <c r="E6" s="33">
        <f t="shared" si="0"/>
        <v>33</v>
      </c>
      <c r="F6" s="48"/>
      <c r="G6" s="25">
        <f t="shared" si="1"/>
        <v>33</v>
      </c>
      <c r="H6" s="39">
        <v>24</v>
      </c>
      <c r="I6" s="26">
        <v>9</v>
      </c>
      <c r="J6" s="26"/>
      <c r="K6" s="26"/>
      <c r="L6" s="26"/>
      <c r="M6" s="26"/>
      <c r="N6" s="26"/>
      <c r="O6" s="26"/>
      <c r="P6" s="26"/>
      <c r="Q6" s="26"/>
      <c r="R6" s="26"/>
      <c r="S6" s="40"/>
    </row>
    <row r="7" spans="1:19">
      <c r="B7" s="27">
        <v>4</v>
      </c>
      <c r="C7" s="55" t="s">
        <v>21</v>
      </c>
      <c r="D7" s="28">
        <f>E7/E14*100</f>
        <v>7.4040219378427796</v>
      </c>
      <c r="E7" s="33">
        <f t="shared" si="0"/>
        <v>81</v>
      </c>
      <c r="F7" s="48">
        <v>9</v>
      </c>
      <c r="G7" s="25">
        <f t="shared" si="1"/>
        <v>72</v>
      </c>
      <c r="H7" s="39">
        <v>4</v>
      </c>
      <c r="I7" s="26">
        <v>68</v>
      </c>
      <c r="J7" s="26"/>
      <c r="K7" s="26"/>
      <c r="L7" s="26"/>
      <c r="M7" s="26"/>
      <c r="N7" s="26"/>
      <c r="O7" s="26"/>
      <c r="P7" s="26"/>
      <c r="Q7" s="26"/>
      <c r="R7" s="26"/>
      <c r="S7" s="40"/>
    </row>
    <row r="8" spans="1:19">
      <c r="B8" s="27">
        <v>5</v>
      </c>
      <c r="C8" s="55" t="s">
        <v>22</v>
      </c>
      <c r="D8" s="28">
        <f>E8/E14*100</f>
        <v>4.8446069469835464</v>
      </c>
      <c r="E8" s="33">
        <f t="shared" si="0"/>
        <v>53</v>
      </c>
      <c r="F8" s="48">
        <v>8</v>
      </c>
      <c r="G8" s="25">
        <f t="shared" si="1"/>
        <v>45</v>
      </c>
      <c r="H8" s="39">
        <v>1</v>
      </c>
      <c r="I8" s="26">
        <v>44</v>
      </c>
      <c r="J8" s="26"/>
      <c r="K8" s="26"/>
      <c r="L8" s="26"/>
      <c r="M8" s="26"/>
      <c r="N8" s="26"/>
      <c r="O8" s="26"/>
      <c r="P8" s="26"/>
      <c r="Q8" s="26"/>
      <c r="R8" s="26"/>
      <c r="S8" s="40"/>
    </row>
    <row r="9" spans="1:19">
      <c r="B9" s="27">
        <v>6</v>
      </c>
      <c r="C9" s="55" t="s">
        <v>23</v>
      </c>
      <c r="D9" s="28">
        <f>E9/E14*100</f>
        <v>5.0274223034734913</v>
      </c>
      <c r="E9" s="33">
        <f t="shared" si="0"/>
        <v>55</v>
      </c>
      <c r="F9" s="48">
        <v>8</v>
      </c>
      <c r="G9" s="25">
        <f t="shared" si="1"/>
        <v>47</v>
      </c>
      <c r="H9" s="39">
        <v>45</v>
      </c>
      <c r="I9" s="26">
        <v>2</v>
      </c>
      <c r="J9" s="26"/>
      <c r="K9" s="26"/>
      <c r="L9" s="26"/>
      <c r="M9" s="26"/>
      <c r="N9" s="26"/>
      <c r="O9" s="26"/>
      <c r="P9" s="26"/>
      <c r="Q9" s="26"/>
      <c r="R9" s="26"/>
      <c r="S9" s="40"/>
    </row>
    <row r="10" spans="1:19">
      <c r="B10" s="27">
        <v>7</v>
      </c>
      <c r="C10" s="55" t="s">
        <v>24</v>
      </c>
      <c r="D10" s="28">
        <f>E10/E14*100</f>
        <v>8.0438756855575875</v>
      </c>
      <c r="E10" s="33">
        <f t="shared" si="0"/>
        <v>88</v>
      </c>
      <c r="F10" s="48">
        <v>5</v>
      </c>
      <c r="G10" s="25">
        <f t="shared" si="1"/>
        <v>83</v>
      </c>
      <c r="H10" s="39">
        <v>25</v>
      </c>
      <c r="I10" s="26">
        <v>58</v>
      </c>
      <c r="J10" s="26"/>
      <c r="K10" s="26"/>
      <c r="L10" s="26"/>
      <c r="M10" s="26"/>
      <c r="N10" s="26"/>
      <c r="O10" s="26"/>
      <c r="P10" s="26"/>
      <c r="Q10" s="26"/>
      <c r="R10" s="26"/>
      <c r="S10" s="40"/>
    </row>
    <row r="11" spans="1:19">
      <c r="B11" s="27">
        <v>8</v>
      </c>
      <c r="C11" s="55" t="s">
        <v>35</v>
      </c>
      <c r="D11" s="28">
        <f>E11/E14*100</f>
        <v>13.893967093235831</v>
      </c>
      <c r="E11" s="33">
        <f t="shared" ref="E11:E13" si="2">SUM(F11:G11)</f>
        <v>152</v>
      </c>
      <c r="F11" s="48">
        <v>89</v>
      </c>
      <c r="G11" s="25">
        <f t="shared" si="1"/>
        <v>63</v>
      </c>
      <c r="H11" s="39">
        <v>25</v>
      </c>
      <c r="I11" s="26">
        <v>38</v>
      </c>
      <c r="J11" s="26"/>
      <c r="K11" s="26"/>
      <c r="L11" s="26"/>
      <c r="M11" s="26"/>
      <c r="N11" s="26"/>
      <c r="O11" s="26"/>
      <c r="P11" s="26"/>
      <c r="Q11" s="26"/>
      <c r="R11" s="26"/>
      <c r="S11" s="40"/>
    </row>
    <row r="12" spans="1:19">
      <c r="B12" s="27">
        <v>9</v>
      </c>
      <c r="C12" s="55" t="s">
        <v>36</v>
      </c>
      <c r="D12" s="28">
        <f>E12/E14*100</f>
        <v>42.504570383912252</v>
      </c>
      <c r="E12" s="33">
        <f t="shared" si="2"/>
        <v>465</v>
      </c>
      <c r="F12" s="48">
        <v>7</v>
      </c>
      <c r="G12" s="25">
        <f t="shared" si="1"/>
        <v>458</v>
      </c>
      <c r="H12" s="39">
        <v>456</v>
      </c>
      <c r="I12" s="26">
        <v>2</v>
      </c>
      <c r="J12" s="26"/>
      <c r="K12" s="26"/>
      <c r="L12" s="26"/>
      <c r="M12" s="26"/>
      <c r="N12" s="26"/>
      <c r="O12" s="26"/>
      <c r="P12" s="26"/>
      <c r="Q12" s="26"/>
      <c r="R12" s="26"/>
      <c r="S12" s="40"/>
    </row>
    <row r="13" spans="1:19" ht="14.25" thickBot="1">
      <c r="B13" s="27">
        <v>10</v>
      </c>
      <c r="C13" s="56" t="s">
        <v>37</v>
      </c>
      <c r="D13" s="28">
        <f>E13/E14*100</f>
        <v>8.4095063985374772</v>
      </c>
      <c r="E13" s="33">
        <f t="shared" si="2"/>
        <v>92</v>
      </c>
      <c r="F13" s="49">
        <v>5</v>
      </c>
      <c r="G13" s="25">
        <f t="shared" si="1"/>
        <v>87</v>
      </c>
      <c r="H13" s="41">
        <v>80</v>
      </c>
      <c r="I13" s="42">
        <v>7</v>
      </c>
      <c r="J13" s="42"/>
      <c r="K13" s="42"/>
      <c r="L13" s="42"/>
      <c r="M13" s="42"/>
      <c r="N13" s="42"/>
      <c r="O13" s="42"/>
      <c r="P13" s="42"/>
      <c r="Q13" s="42"/>
      <c r="R13" s="42"/>
      <c r="S13" s="43"/>
    </row>
    <row r="14" spans="1:19" ht="13.5" customHeight="1">
      <c r="B14" s="12"/>
      <c r="C14" s="30" t="s">
        <v>38</v>
      </c>
      <c r="D14" s="13"/>
      <c r="E14" s="14">
        <f>SUM(E4:E10)</f>
        <v>1094</v>
      </c>
      <c r="F14" s="46">
        <f t="shared" ref="F14" si="3">SUM(F4:F10)</f>
        <v>43</v>
      </c>
      <c r="G14" s="14">
        <f>SUM(G4:G13)</f>
        <v>1659</v>
      </c>
      <c r="H14" s="35">
        <f>SUM(H4:H13)</f>
        <v>697</v>
      </c>
      <c r="I14" s="35">
        <f t="shared" ref="I14:S14" si="4">SUM(I4:I13)</f>
        <v>962</v>
      </c>
      <c r="J14" s="35">
        <f t="shared" si="4"/>
        <v>0</v>
      </c>
      <c r="K14" s="35">
        <f t="shared" si="4"/>
        <v>0</v>
      </c>
      <c r="L14" s="35">
        <f t="shared" si="4"/>
        <v>0</v>
      </c>
      <c r="M14" s="35">
        <f t="shared" si="4"/>
        <v>0</v>
      </c>
      <c r="N14" s="35">
        <f t="shared" si="4"/>
        <v>0</v>
      </c>
      <c r="O14" s="35">
        <f t="shared" si="4"/>
        <v>0</v>
      </c>
      <c r="P14" s="35">
        <f t="shared" si="4"/>
        <v>0</v>
      </c>
      <c r="Q14" s="35">
        <f t="shared" si="4"/>
        <v>0</v>
      </c>
      <c r="R14" s="35">
        <f t="shared" si="4"/>
        <v>0</v>
      </c>
      <c r="S14" s="35">
        <f t="shared" si="4"/>
        <v>0</v>
      </c>
    </row>
    <row r="15" spans="1:19" ht="8.25" customHeight="1" thickBot="1">
      <c r="A15" s="3"/>
      <c r="B15" s="5"/>
      <c r="C15" s="31"/>
      <c r="D15" s="4"/>
      <c r="E15" s="2"/>
      <c r="F15" s="50"/>
      <c r="G15" s="2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</row>
    <row r="16" spans="1:19">
      <c r="B16" s="27">
        <v>1</v>
      </c>
      <c r="C16" s="54" t="s">
        <v>25</v>
      </c>
      <c r="D16" s="28">
        <f>E16/E26*100</f>
        <v>1.5053763440860215</v>
      </c>
      <c r="E16" s="33">
        <f t="shared" ref="E16:E25" si="5">SUM(F16:G16)</f>
        <v>14</v>
      </c>
      <c r="F16" s="47">
        <v>4</v>
      </c>
      <c r="G16" s="25">
        <f t="shared" ref="G16:G25" si="6">SUM(H16:S16)</f>
        <v>10</v>
      </c>
      <c r="H16" s="36">
        <v>2</v>
      </c>
      <c r="I16" s="37">
        <v>8</v>
      </c>
      <c r="J16" s="37"/>
      <c r="K16" s="37"/>
      <c r="L16" s="37"/>
      <c r="M16" s="37"/>
      <c r="N16" s="37"/>
      <c r="O16" s="37"/>
      <c r="P16" s="37"/>
      <c r="Q16" s="37"/>
      <c r="R16" s="37"/>
      <c r="S16" s="38"/>
    </row>
    <row r="17" spans="2:19">
      <c r="B17" s="27">
        <v>2</v>
      </c>
      <c r="C17" s="55" t="s">
        <v>26</v>
      </c>
      <c r="D17" s="28">
        <f>E17/E26*100</f>
        <v>6.129032258064516</v>
      </c>
      <c r="E17" s="33">
        <f t="shared" si="5"/>
        <v>57</v>
      </c>
      <c r="F17" s="48">
        <v>52</v>
      </c>
      <c r="G17" s="25">
        <f t="shared" si="6"/>
        <v>5</v>
      </c>
      <c r="H17" s="39">
        <v>5</v>
      </c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40"/>
    </row>
    <row r="18" spans="2:19">
      <c r="B18" s="27">
        <v>3</v>
      </c>
      <c r="C18" s="55" t="s">
        <v>27</v>
      </c>
      <c r="D18" s="28">
        <f>E18/E26*100</f>
        <v>1.2903225806451613</v>
      </c>
      <c r="E18" s="33">
        <f t="shared" si="5"/>
        <v>12</v>
      </c>
      <c r="F18" s="48"/>
      <c r="G18" s="25">
        <f t="shared" si="6"/>
        <v>12</v>
      </c>
      <c r="H18" s="39">
        <v>3</v>
      </c>
      <c r="I18" s="26">
        <v>9</v>
      </c>
      <c r="J18" s="26"/>
      <c r="K18" s="26"/>
      <c r="L18" s="26"/>
      <c r="M18" s="26"/>
      <c r="N18" s="26"/>
      <c r="O18" s="26"/>
      <c r="P18" s="26"/>
      <c r="Q18" s="26"/>
      <c r="R18" s="26"/>
      <c r="S18" s="40"/>
    </row>
    <row r="19" spans="2:19">
      <c r="B19" s="27">
        <v>4</v>
      </c>
      <c r="C19" s="55" t="s">
        <v>28</v>
      </c>
      <c r="D19" s="28">
        <f>E19/E26*100</f>
        <v>3.3333333333333335</v>
      </c>
      <c r="E19" s="33">
        <f t="shared" si="5"/>
        <v>31</v>
      </c>
      <c r="F19" s="48">
        <v>23</v>
      </c>
      <c r="G19" s="25">
        <f t="shared" si="6"/>
        <v>8</v>
      </c>
      <c r="H19" s="39">
        <v>2</v>
      </c>
      <c r="I19" s="26">
        <v>6</v>
      </c>
      <c r="J19" s="26"/>
      <c r="K19" s="26"/>
      <c r="L19" s="26"/>
      <c r="M19" s="26"/>
      <c r="N19" s="26"/>
      <c r="O19" s="26"/>
      <c r="P19" s="26"/>
      <c r="Q19" s="26"/>
      <c r="R19" s="26"/>
      <c r="S19" s="40"/>
    </row>
    <row r="20" spans="2:19">
      <c r="B20" s="27">
        <v>5</v>
      </c>
      <c r="C20" s="55" t="s">
        <v>29</v>
      </c>
      <c r="D20" s="28">
        <f>E20/E26*100</f>
        <v>17.8494623655914</v>
      </c>
      <c r="E20" s="33">
        <f t="shared" si="5"/>
        <v>166</v>
      </c>
      <c r="F20" s="48">
        <v>72</v>
      </c>
      <c r="G20" s="25">
        <f t="shared" si="6"/>
        <v>94</v>
      </c>
      <c r="H20" s="39">
        <v>32</v>
      </c>
      <c r="I20" s="26">
        <v>62</v>
      </c>
      <c r="J20" s="26"/>
      <c r="K20" s="26"/>
      <c r="L20" s="26"/>
      <c r="M20" s="26"/>
      <c r="N20" s="26"/>
      <c r="O20" s="26"/>
      <c r="P20" s="26"/>
      <c r="Q20" s="26"/>
      <c r="R20" s="26"/>
      <c r="S20" s="40"/>
    </row>
    <row r="21" spans="2:19">
      <c r="B21" s="27">
        <v>6</v>
      </c>
      <c r="C21" s="55" t="s">
        <v>30</v>
      </c>
      <c r="D21" s="28">
        <f>E21/E26*100</f>
        <v>3.655913978494624</v>
      </c>
      <c r="E21" s="33">
        <f t="shared" si="5"/>
        <v>34</v>
      </c>
      <c r="F21" s="48">
        <v>28</v>
      </c>
      <c r="G21" s="25">
        <f t="shared" si="6"/>
        <v>6</v>
      </c>
      <c r="H21" s="39">
        <v>3</v>
      </c>
      <c r="I21" s="26">
        <v>3</v>
      </c>
      <c r="J21" s="26"/>
      <c r="K21" s="26"/>
      <c r="L21" s="26"/>
      <c r="M21" s="26"/>
      <c r="N21" s="26"/>
      <c r="O21" s="26"/>
      <c r="P21" s="26"/>
      <c r="Q21" s="26"/>
      <c r="R21" s="26"/>
      <c r="S21" s="40"/>
    </row>
    <row r="22" spans="2:19">
      <c r="B22" s="27">
        <v>7</v>
      </c>
      <c r="C22" s="55" t="s">
        <v>31</v>
      </c>
      <c r="D22" s="28">
        <f>E22/E26*100</f>
        <v>65.913978494623663</v>
      </c>
      <c r="E22" s="33">
        <f t="shared" si="5"/>
        <v>613</v>
      </c>
      <c r="F22" s="48">
        <v>5</v>
      </c>
      <c r="G22" s="25">
        <f t="shared" si="6"/>
        <v>608</v>
      </c>
      <c r="H22" s="39">
        <v>458</v>
      </c>
      <c r="I22" s="26">
        <v>150</v>
      </c>
      <c r="J22" s="26"/>
      <c r="K22" s="26"/>
      <c r="L22" s="26"/>
      <c r="M22" s="26"/>
      <c r="N22" s="26"/>
      <c r="O22" s="26"/>
      <c r="P22" s="26"/>
      <c r="Q22" s="26"/>
      <c r="R22" s="26"/>
      <c r="S22" s="40"/>
    </row>
    <row r="23" spans="2:19">
      <c r="B23" s="27">
        <v>8</v>
      </c>
      <c r="C23" s="55" t="s">
        <v>32</v>
      </c>
      <c r="D23" s="28">
        <f>E23/E26*100</f>
        <v>10.10752688172043</v>
      </c>
      <c r="E23" s="33">
        <f t="shared" si="5"/>
        <v>94</v>
      </c>
      <c r="F23" s="48">
        <v>89</v>
      </c>
      <c r="G23" s="25">
        <f t="shared" si="6"/>
        <v>5</v>
      </c>
      <c r="H23" s="39">
        <v>2</v>
      </c>
      <c r="I23" s="26">
        <v>3</v>
      </c>
      <c r="J23" s="26"/>
      <c r="K23" s="26"/>
      <c r="L23" s="26"/>
      <c r="M23" s="26"/>
      <c r="N23" s="26"/>
      <c r="O23" s="26"/>
      <c r="P23" s="26"/>
      <c r="Q23" s="26"/>
      <c r="R23" s="26"/>
      <c r="S23" s="40"/>
    </row>
    <row r="24" spans="2:19">
      <c r="B24" s="27">
        <v>9</v>
      </c>
      <c r="C24" s="55" t="s">
        <v>33</v>
      </c>
      <c r="D24" s="28">
        <f>E24/E26*100</f>
        <v>11.612903225806452</v>
      </c>
      <c r="E24" s="33">
        <f t="shared" si="5"/>
        <v>108</v>
      </c>
      <c r="F24" s="48">
        <v>100</v>
      </c>
      <c r="G24" s="25">
        <f t="shared" si="6"/>
        <v>8</v>
      </c>
      <c r="H24" s="39">
        <v>8</v>
      </c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40"/>
    </row>
    <row r="25" spans="2:19" ht="14.25" thickBot="1">
      <c r="B25" s="27">
        <v>10</v>
      </c>
      <c r="C25" s="56" t="s">
        <v>34</v>
      </c>
      <c r="D25" s="28">
        <f>E25/E26*100</f>
        <v>6.4516129032258061</v>
      </c>
      <c r="E25" s="33">
        <f t="shared" si="5"/>
        <v>60</v>
      </c>
      <c r="F25" s="49">
        <v>5</v>
      </c>
      <c r="G25" s="25">
        <f t="shared" si="6"/>
        <v>55</v>
      </c>
      <c r="H25" s="41"/>
      <c r="I25" s="42">
        <v>55</v>
      </c>
      <c r="J25" s="42"/>
      <c r="K25" s="42"/>
      <c r="L25" s="42"/>
      <c r="M25" s="42"/>
      <c r="N25" s="42"/>
      <c r="O25" s="42"/>
      <c r="P25" s="42"/>
      <c r="Q25" s="42"/>
      <c r="R25" s="42"/>
      <c r="S25" s="43"/>
    </row>
    <row r="26" spans="2:19" ht="13.5" customHeight="1">
      <c r="B26" s="22"/>
      <c r="C26" s="32" t="s">
        <v>40</v>
      </c>
      <c r="D26" s="23"/>
      <c r="E26" s="24">
        <f t="shared" ref="E26" si="7">SUM(F26:G26)</f>
        <v>930</v>
      </c>
      <c r="F26" s="51">
        <f>SUM(F16:F22)</f>
        <v>184</v>
      </c>
      <c r="G26" s="24">
        <f t="shared" ref="G26" si="8">SUM(H26:S26)</f>
        <v>746</v>
      </c>
      <c r="H26" s="45">
        <f>SUM(H16:H22)</f>
        <v>505</v>
      </c>
      <c r="I26" s="45">
        <f>SUM(I16:I23)</f>
        <v>241</v>
      </c>
      <c r="J26" s="45">
        <f>SUM(J16:J22)</f>
        <v>0</v>
      </c>
      <c r="K26" s="45">
        <f>SUM(K16:K22)</f>
        <v>0</v>
      </c>
      <c r="L26" s="45">
        <f>SUM(L16:L22)</f>
        <v>0</v>
      </c>
      <c r="M26" s="45">
        <f t="shared" ref="M26:S26" si="9">SUM(M16:M22)</f>
        <v>0</v>
      </c>
      <c r="N26" s="45">
        <f t="shared" si="9"/>
        <v>0</v>
      </c>
      <c r="O26" s="45">
        <f t="shared" si="9"/>
        <v>0</v>
      </c>
      <c r="P26" s="45">
        <f t="shared" si="9"/>
        <v>0</v>
      </c>
      <c r="Q26" s="45">
        <f t="shared" si="9"/>
        <v>0</v>
      </c>
      <c r="R26" s="45">
        <f t="shared" si="9"/>
        <v>0</v>
      </c>
      <c r="S26" s="45">
        <f t="shared" si="9"/>
        <v>0</v>
      </c>
    </row>
    <row r="27" spans="2:19" s="6" customFormat="1" ht="13.5" customHeight="1">
      <c r="B27" s="8"/>
      <c r="C27" s="9" t="s">
        <v>2</v>
      </c>
      <c r="D27" s="9"/>
      <c r="E27" s="10">
        <f>SUM(E26)+E14</f>
        <v>2024</v>
      </c>
      <c r="F27" s="10">
        <f>SUM(F26)+F14</f>
        <v>227</v>
      </c>
      <c r="G27" s="10">
        <f t="shared" ref="G27:S27" si="10">SUM(G26)+G14</f>
        <v>2405</v>
      </c>
      <c r="H27" s="11">
        <f t="shared" si="10"/>
        <v>1202</v>
      </c>
      <c r="I27" s="11">
        <f t="shared" si="10"/>
        <v>1203</v>
      </c>
      <c r="J27" s="11">
        <f t="shared" si="10"/>
        <v>0</v>
      </c>
      <c r="K27" s="11">
        <f t="shared" si="10"/>
        <v>0</v>
      </c>
      <c r="L27" s="11">
        <f t="shared" si="10"/>
        <v>0</v>
      </c>
      <c r="M27" s="11">
        <f t="shared" si="10"/>
        <v>0</v>
      </c>
      <c r="N27" s="11">
        <f t="shared" si="10"/>
        <v>0</v>
      </c>
      <c r="O27" s="11">
        <f t="shared" si="10"/>
        <v>0</v>
      </c>
      <c r="P27" s="11">
        <f t="shared" si="10"/>
        <v>0</v>
      </c>
      <c r="Q27" s="11">
        <f t="shared" si="10"/>
        <v>0</v>
      </c>
      <c r="R27" s="11">
        <f t="shared" si="10"/>
        <v>0</v>
      </c>
      <c r="S27" s="11">
        <f t="shared" si="10"/>
        <v>0</v>
      </c>
    </row>
    <row r="28" spans="2:19" s="18" customFormat="1" ht="12" customHeight="1">
      <c r="B28" s="19"/>
      <c r="C28" s="20" t="s">
        <v>41</v>
      </c>
      <c r="D28" s="21"/>
      <c r="E28" s="21"/>
      <c r="F28" s="21"/>
      <c r="G28" s="21"/>
      <c r="H28" s="52">
        <f>H14</f>
        <v>697</v>
      </c>
      <c r="I28" s="52">
        <f>H28+I14</f>
        <v>1659</v>
      </c>
      <c r="J28" s="52">
        <f t="shared" ref="J28:S28" si="11">I28+J14</f>
        <v>1659</v>
      </c>
      <c r="K28" s="52">
        <f t="shared" si="11"/>
        <v>1659</v>
      </c>
      <c r="L28" s="52">
        <f t="shared" si="11"/>
        <v>1659</v>
      </c>
      <c r="M28" s="52">
        <f t="shared" si="11"/>
        <v>1659</v>
      </c>
      <c r="N28" s="52">
        <f t="shared" si="11"/>
        <v>1659</v>
      </c>
      <c r="O28" s="52">
        <f t="shared" si="11"/>
        <v>1659</v>
      </c>
      <c r="P28" s="52">
        <f t="shared" si="11"/>
        <v>1659</v>
      </c>
      <c r="Q28" s="52">
        <f t="shared" si="11"/>
        <v>1659</v>
      </c>
      <c r="R28" s="52">
        <f t="shared" si="11"/>
        <v>1659</v>
      </c>
      <c r="S28" s="52">
        <f t="shared" si="11"/>
        <v>1659</v>
      </c>
    </row>
    <row r="29" spans="2:19" s="18" customFormat="1" ht="12" customHeight="1">
      <c r="B29" s="19"/>
      <c r="C29" s="20" t="s">
        <v>42</v>
      </c>
      <c r="D29" s="21"/>
      <c r="E29" s="21"/>
      <c r="F29" s="21"/>
      <c r="G29" s="21"/>
      <c r="H29" s="52">
        <f>H26</f>
        <v>505</v>
      </c>
      <c r="I29" s="52">
        <f>H29+I26</f>
        <v>746</v>
      </c>
      <c r="J29" s="52">
        <f t="shared" ref="J29:S30" si="12">I29+J26</f>
        <v>746</v>
      </c>
      <c r="K29" s="52">
        <f t="shared" si="12"/>
        <v>746</v>
      </c>
      <c r="L29" s="52">
        <f t="shared" si="12"/>
        <v>746</v>
      </c>
      <c r="M29" s="52">
        <f t="shared" si="12"/>
        <v>746</v>
      </c>
      <c r="N29" s="52">
        <f t="shared" si="12"/>
        <v>746</v>
      </c>
      <c r="O29" s="52">
        <f t="shared" si="12"/>
        <v>746</v>
      </c>
      <c r="P29" s="52">
        <f t="shared" si="12"/>
        <v>746</v>
      </c>
      <c r="Q29" s="52">
        <f t="shared" si="12"/>
        <v>746</v>
      </c>
      <c r="R29" s="52">
        <f t="shared" si="12"/>
        <v>746</v>
      </c>
      <c r="S29" s="52">
        <f t="shared" si="12"/>
        <v>746</v>
      </c>
    </row>
    <row r="30" spans="2:19" s="18" customFormat="1" ht="12" customHeight="1">
      <c r="B30" s="19"/>
      <c r="C30" s="20" t="s">
        <v>43</v>
      </c>
      <c r="D30" s="21"/>
      <c r="E30" s="21"/>
      <c r="F30" s="21"/>
      <c r="G30" s="21"/>
      <c r="H30" s="52">
        <f>H27</f>
        <v>1202</v>
      </c>
      <c r="I30" s="52">
        <f>H30+I27</f>
        <v>2405</v>
      </c>
      <c r="J30" s="52">
        <f t="shared" si="12"/>
        <v>2405</v>
      </c>
      <c r="K30" s="52">
        <f t="shared" si="12"/>
        <v>2405</v>
      </c>
      <c r="L30" s="52">
        <f t="shared" si="12"/>
        <v>2405</v>
      </c>
      <c r="M30" s="52">
        <f t="shared" si="12"/>
        <v>2405</v>
      </c>
      <c r="N30" s="52">
        <f t="shared" si="12"/>
        <v>2405</v>
      </c>
      <c r="O30" s="52">
        <f t="shared" si="12"/>
        <v>2405</v>
      </c>
      <c r="P30" s="52">
        <f t="shared" si="12"/>
        <v>2405</v>
      </c>
      <c r="Q30" s="52">
        <f t="shared" si="12"/>
        <v>2405</v>
      </c>
      <c r="R30" s="52">
        <f t="shared" si="12"/>
        <v>2405</v>
      </c>
      <c r="S30" s="52">
        <f t="shared" si="12"/>
        <v>2405</v>
      </c>
    </row>
    <row r="31" spans="2:19" ht="7.5" customHeight="1">
      <c r="C31" s="17"/>
    </row>
  </sheetData>
  <phoneticPr fontId="1"/>
  <conditionalFormatting sqref="E4:G13">
    <cfRule type="dataBar" priority="18">
      <dataBar>
        <cfvo type="min" val="0"/>
        <cfvo type="max" val="0"/>
        <color rgb="FFD6007B"/>
      </dataBar>
    </cfRule>
  </conditionalFormatting>
  <conditionalFormatting sqref="E16:G25">
    <cfRule type="dataBar" priority="17">
      <dataBar>
        <cfvo type="min" val="0"/>
        <cfvo type="max" val="0"/>
        <color rgb="FF008AEF"/>
      </dataBar>
    </cfRule>
  </conditionalFormatting>
  <conditionalFormatting sqref="F4:F10">
    <cfRule type="dataBar" priority="16">
      <dataBar>
        <cfvo type="min" val="0"/>
        <cfvo type="max" val="0"/>
        <color rgb="FFFFB628"/>
      </dataBar>
    </cfRule>
  </conditionalFormatting>
  <conditionalFormatting sqref="G4:G13">
    <cfRule type="dataBar" priority="2">
      <dataBar>
        <cfvo type="min" val="0"/>
        <cfvo type="max" val="0"/>
        <color rgb="FF63C384"/>
      </dataBar>
    </cfRule>
  </conditionalFormatting>
  <conditionalFormatting sqref="E16:E22">
    <cfRule type="dataBar" priority="14">
      <dataBar>
        <cfvo type="min" val="0"/>
        <cfvo type="max" val="0"/>
        <color rgb="FFD6007B"/>
      </dataBar>
    </cfRule>
  </conditionalFormatting>
  <conditionalFormatting sqref="F16:F25">
    <cfRule type="dataBar" priority="3">
      <dataBar>
        <cfvo type="min" val="0"/>
        <cfvo type="max" val="0"/>
        <color rgb="FFFFB628"/>
      </dataBar>
    </cfRule>
  </conditionalFormatting>
  <conditionalFormatting sqref="G15:G22">
    <cfRule type="dataBar" priority="12">
      <dataBar>
        <cfvo type="min" val="0"/>
        <cfvo type="max" val="0"/>
        <color rgb="FF63C384"/>
      </dataBar>
    </cfRule>
  </conditionalFormatting>
  <conditionalFormatting sqref="E23:E25">
    <cfRule type="dataBar" priority="11">
      <dataBar>
        <cfvo type="min" val="0"/>
        <cfvo type="max" val="0"/>
        <color rgb="FFD6007B"/>
      </dataBar>
    </cfRule>
  </conditionalFormatting>
  <conditionalFormatting sqref="G16:G25">
    <cfRule type="dataBar" priority="10">
      <dataBar>
        <cfvo type="min" val="0"/>
        <cfvo type="max" val="0"/>
        <color rgb="FFD6007B"/>
      </dataBar>
    </cfRule>
  </conditionalFormatting>
  <conditionalFormatting sqref="G16:G25">
    <cfRule type="dataBar" priority="1">
      <dataBar>
        <cfvo type="min" val="0"/>
        <cfvo type="max" val="0"/>
        <color rgb="FF63C384"/>
      </dataBar>
    </cfRule>
  </conditionalFormatting>
  <conditionalFormatting sqref="F4:F13">
    <cfRule type="dataBar" priority="8">
      <dataBar>
        <cfvo type="min" val="0"/>
        <cfvo type="max" val="0"/>
        <color rgb="FF008AEF"/>
      </dataBar>
    </cfRule>
  </conditionalFormatting>
  <conditionalFormatting sqref="F4:F13">
    <cfRule type="dataBar" priority="4">
      <dataBar>
        <cfvo type="min" val="0"/>
        <cfvo type="max" val="0"/>
        <color rgb="FFFFB628"/>
      </dataBar>
    </cfRule>
  </conditionalFormatting>
  <conditionalFormatting sqref="E4:E13">
    <cfRule type="dataBar" priority="6">
      <dataBar>
        <cfvo type="min" val="0"/>
        <cfvo type="max" val="0"/>
        <color rgb="FFD6007B"/>
      </dataBar>
    </cfRule>
  </conditionalFormatting>
  <conditionalFormatting sqref="E16:E25">
    <cfRule type="dataBar" priority="5">
      <dataBar>
        <cfvo type="min" val="0"/>
        <cfvo type="max" val="0"/>
        <color rgb="FFD6007B"/>
      </dataBar>
    </cfRule>
  </conditionalFormatting>
  <pageMargins left="0.56999999999999995" right="0.2" top="0.39" bottom="0.37" header="0.31" footer="0.2"/>
  <pageSetup paperSize="9" scale="74" orientation="landscape" r:id="rId1"/>
  <headerFooter alignWithMargins="0">
    <oddHeader>&amp;R&amp;D</oddHeader>
    <oddFooter>&amp;C&amp;P / &amp;N ページ&amp;R&amp;F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実績推移</vt:lpstr>
    </vt:vector>
  </TitlesOfParts>
  <Company>***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***</cp:lastModifiedBy>
  <cp:lastPrinted>2011-02-24T05:32:09Z</cp:lastPrinted>
  <dcterms:created xsi:type="dcterms:W3CDTF">2010-11-01T05:59:42Z</dcterms:created>
  <dcterms:modified xsi:type="dcterms:W3CDTF">2011-02-25T00:00:29Z</dcterms:modified>
</cp:coreProperties>
</file>